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870" yWindow="2085" windowWidth="14805" windowHeight="7710"/>
  </bookViews>
  <sheets>
    <sheet name="январь-декабрь" sheetId="1" r:id="rId1"/>
    <sheet name="Лист2" sheetId="2" r:id="rId2"/>
    <sheet name="Лист3" sheetId="3" r:id="rId3"/>
  </sheets>
  <definedNames>
    <definedName name="_xlnm.Print_Area" localSheetId="0">'январь-декабрь'!$A$1:$I$131</definedName>
  </definedNames>
  <calcPr calcId="144525"/>
</workbook>
</file>

<file path=xl/calcChain.xml><?xml version="1.0" encoding="utf-8"?>
<calcChain xmlns="http://schemas.openxmlformats.org/spreadsheetml/2006/main">
  <c r="F18" i="1" l="1"/>
  <c r="F122" i="1" l="1"/>
  <c r="F124" i="1" l="1"/>
  <c r="F110" i="1" l="1"/>
  <c r="F96" i="1"/>
  <c r="F82" i="1"/>
  <c r="F68" i="1"/>
  <c r="F54" i="1"/>
  <c r="F40" i="1"/>
  <c r="F26" i="1"/>
  <c r="I131" i="1" l="1"/>
  <c r="F24" i="1" l="1"/>
  <c r="F38" i="1"/>
  <c r="F52" i="1"/>
  <c r="F80" i="1"/>
  <c r="F94" i="1"/>
  <c r="F108" i="1"/>
  <c r="F15" i="1" l="1"/>
  <c r="I117" i="1" l="1"/>
  <c r="I103" i="1"/>
  <c r="I89" i="1"/>
  <c r="I75" i="1"/>
  <c r="I61" i="1"/>
  <c r="I47" i="1"/>
  <c r="I33" i="1"/>
  <c r="I19" i="1"/>
  <c r="F17" i="1"/>
</calcChain>
</file>

<file path=xl/sharedStrings.xml><?xml version="1.0" encoding="utf-8"?>
<sst xmlns="http://schemas.openxmlformats.org/spreadsheetml/2006/main" count="319" uniqueCount="44">
  <si>
    <t>№</t>
  </si>
  <si>
    <t>Наименование показателя</t>
  </si>
  <si>
    <t>Целевой показатель</t>
  </si>
  <si>
    <t>Критерий/Число баллов</t>
  </si>
  <si>
    <t>по неотложной помощи</t>
  </si>
  <si>
    <t>Доля посещений по заболеваниям, осуществленным в неотложной форме, от общего числа посещений по заболеваниям</t>
  </si>
  <si>
    <t>не менее 25%</t>
  </si>
  <si>
    <t>не менее 25% -10</t>
  </si>
  <si>
    <t>менее 25%- 8</t>
  </si>
  <si>
    <t>Единицы измерения</t>
  </si>
  <si>
    <t>%</t>
  </si>
  <si>
    <t>не менее 95% -10                                                         менее 95% - 8</t>
  </si>
  <si>
    <t xml:space="preserve">       в том числе проведение диспансеризации и профилактических осмотров</t>
  </si>
  <si>
    <t>посещения</t>
  </si>
  <si>
    <t>Выполнение объемов оказания медицинской помощи по посещениям с профилактической целью</t>
  </si>
  <si>
    <t xml:space="preserve">не менее 95% от плана </t>
  </si>
  <si>
    <t>обращения по заболеваниям</t>
  </si>
  <si>
    <t>обращения</t>
  </si>
  <si>
    <t>посещение, комплексное посещение по диспансеризации и профосмотрам</t>
  </si>
  <si>
    <t>Оценка проводится ежеквартально</t>
  </si>
  <si>
    <t>Выполненные объемы</t>
  </si>
  <si>
    <t>% выполнения</t>
  </si>
  <si>
    <t>Число баллов</t>
  </si>
  <si>
    <t>ИТОГО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</si>
  <si>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</si>
  <si>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</si>
  <si>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</si>
  <si>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</si>
  <si>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</si>
  <si>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</si>
  <si>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</si>
  <si>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</si>
  <si>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</si>
  <si>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в амбулаторных условиях</t>
  </si>
  <si>
    <t>Доля диспансерных посещений в общем объеме посещений</t>
  </si>
  <si>
    <t>не менее 3%</t>
  </si>
  <si>
    <t>не менее 3% -10</t>
  </si>
  <si>
    <t>менее 3% - 8</t>
  </si>
  <si>
    <t>Х</t>
  </si>
  <si>
    <t>к решению Комиссии по разработке ТПОМС</t>
  </si>
  <si>
    <t>от "____" ______________2021 г. №___</t>
  </si>
  <si>
    <t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молекулярно-генетических исследований и патологоанатомических исследований биопсийного (операционного) материала с целью диагностики онкологических заболеваний и подбора противоопухолевой лекарственной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за январь-декабрь 2021 года</t>
  </si>
  <si>
    <t>Плановое задание на январь-декабрь 2021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</si>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</sst>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54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3" fontId="4" fillId="0" borderId="1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6" fillId="0" borderId="0" xfId="3" applyFont="1" applyAlignment="1"/>
    <xf numFmtId="1" fontId="4" fillId="0" borderId="2" xfId="0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/>
    <xf numFmtId="0" fontId="1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Medium9"/>
  <colors>
    <mruColors>
      <color rgb="FFFF99FF"/>
      <color rgb="FF99FFCC"/>
      <color rgb="FFFFFF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31"/>
  <sheetViews>
    <sheetView tabSelected="1" view="pageBreakPreview" zoomScaleNormal="100" zoomScaleSheetLayoutView="100" workbookViewId="0">
      <selection activeCell="A5" sqref="A5:I5"/>
    </sheetView>
  </sheetViews>
  <sheetFormatPr defaultRowHeight="15" x14ac:dyDescent="0.25"/>
  <cols>
    <col min="1" max="1" width="4.5703125" style="2" customWidth="1"/>
    <col min="2" max="2" width="60.42578125" style="3" customWidth="1"/>
    <col min="3" max="3" width="26" style="3" customWidth="1"/>
    <col min="4" max="4" width="15.28515625" style="3" customWidth="1"/>
    <col min="5" max="5" width="13.42578125" style="3" bestFit="1" customWidth="1"/>
    <col min="6" max="6" width="14" style="3" bestFit="1" customWidth="1"/>
    <col min="7" max="7" width="16.7109375" style="3" hidden="1" customWidth="1"/>
    <col min="8" max="8" width="21.7109375" style="3" customWidth="1"/>
    <col min="9" max="9" width="9.42578125" style="3" customWidth="1"/>
    <col min="10" max="16384" width="9.140625" style="3"/>
  </cols>
  <sheetData>
    <row r="1" spans="1:16" ht="15.75" customHeight="1" x14ac:dyDescent="0.25">
      <c r="F1" s="20"/>
      <c r="G1" s="20"/>
      <c r="H1" s="28" t="s">
        <v>43</v>
      </c>
      <c r="I1" s="28"/>
    </row>
    <row r="2" spans="1:16" ht="15.75" customHeight="1" x14ac:dyDescent="0.25">
      <c r="E2" s="20"/>
      <c r="F2" s="28" t="s">
        <v>39</v>
      </c>
      <c r="G2" s="28"/>
      <c r="H2" s="28"/>
      <c r="I2" s="28"/>
      <c r="J2" s="20"/>
      <c r="K2" s="20"/>
    </row>
    <row r="3" spans="1:16" ht="15.75" customHeight="1" x14ac:dyDescent="0.25">
      <c r="F3" s="28" t="s">
        <v>40</v>
      </c>
      <c r="G3" s="28"/>
      <c r="H3" s="28"/>
      <c r="I3" s="28"/>
    </row>
    <row r="4" spans="1:16" ht="15.75" x14ac:dyDescent="0.25">
      <c r="H4" s="4"/>
    </row>
    <row r="5" spans="1:16" ht="165" customHeight="1" x14ac:dyDescent="0.25">
      <c r="A5" s="29" t="s">
        <v>41</v>
      </c>
      <c r="B5" s="29"/>
      <c r="C5" s="29"/>
      <c r="D5" s="29"/>
      <c r="E5" s="29"/>
      <c r="F5" s="29"/>
      <c r="G5" s="29"/>
      <c r="H5" s="29"/>
      <c r="I5" s="29"/>
      <c r="L5" s="53"/>
      <c r="M5" s="53"/>
      <c r="N5" s="53"/>
      <c r="O5" s="53"/>
      <c r="P5" s="53"/>
    </row>
    <row r="6" spans="1:16" ht="6.75" customHeight="1" x14ac:dyDescent="0.25">
      <c r="A6" s="5"/>
      <c r="B6" s="5"/>
      <c r="C6" s="5"/>
      <c r="D6" s="5"/>
      <c r="E6" s="5"/>
      <c r="F6" s="5"/>
      <c r="G6" s="5"/>
      <c r="H6" s="5"/>
      <c r="I6" s="5"/>
    </row>
    <row r="7" spans="1:16" ht="18.75" x14ac:dyDescent="0.25">
      <c r="A7" s="5">
        <v>1</v>
      </c>
      <c r="B7" s="39" t="s">
        <v>24</v>
      </c>
      <c r="C7" s="39"/>
      <c r="D7" s="39"/>
      <c r="E7" s="39"/>
      <c r="F7" s="39"/>
      <c r="G7" s="39"/>
      <c r="H7" s="39"/>
    </row>
    <row r="8" spans="1:16" ht="60" x14ac:dyDescent="0.25">
      <c r="A8" s="6" t="s">
        <v>0</v>
      </c>
      <c r="B8" s="1" t="s">
        <v>1</v>
      </c>
      <c r="C8" s="1" t="s">
        <v>9</v>
      </c>
      <c r="D8" s="1" t="s">
        <v>42</v>
      </c>
      <c r="E8" s="1" t="s">
        <v>20</v>
      </c>
      <c r="F8" s="1" t="s">
        <v>21</v>
      </c>
      <c r="G8" s="1" t="s">
        <v>2</v>
      </c>
      <c r="H8" s="1" t="s">
        <v>3</v>
      </c>
      <c r="I8" s="1" t="s">
        <v>22</v>
      </c>
    </row>
    <row r="9" spans="1:16" ht="15" customHeight="1" x14ac:dyDescent="0.25">
      <c r="A9" s="32" t="s">
        <v>19</v>
      </c>
      <c r="B9" s="33"/>
      <c r="C9" s="33"/>
      <c r="D9" s="33"/>
      <c r="E9" s="33"/>
      <c r="F9" s="33"/>
      <c r="G9" s="33"/>
      <c r="H9" s="33"/>
      <c r="I9" s="34"/>
    </row>
    <row r="10" spans="1:16" ht="15" customHeight="1" x14ac:dyDescent="0.25">
      <c r="A10" s="41">
        <v>1</v>
      </c>
      <c r="B10" s="42" t="s">
        <v>5</v>
      </c>
      <c r="C10" s="37" t="s">
        <v>10</v>
      </c>
      <c r="D10" s="43" t="s">
        <v>38</v>
      </c>
      <c r="E10" s="43" t="s">
        <v>38</v>
      </c>
      <c r="F10" s="45">
        <v>26</v>
      </c>
      <c r="G10" s="37" t="s">
        <v>6</v>
      </c>
      <c r="H10" s="1" t="s">
        <v>7</v>
      </c>
      <c r="I10" s="35">
        <v>10</v>
      </c>
    </row>
    <row r="11" spans="1:16" x14ac:dyDescent="0.25">
      <c r="A11" s="41"/>
      <c r="B11" s="42"/>
      <c r="C11" s="38"/>
      <c r="D11" s="44"/>
      <c r="E11" s="44"/>
      <c r="F11" s="46"/>
      <c r="G11" s="37"/>
      <c r="H11" s="1" t="s">
        <v>8</v>
      </c>
      <c r="I11" s="36"/>
    </row>
    <row r="12" spans="1:16" ht="15" customHeight="1" x14ac:dyDescent="0.25">
      <c r="A12" s="41">
        <v>2</v>
      </c>
      <c r="B12" s="47" t="s">
        <v>34</v>
      </c>
      <c r="C12" s="43" t="s">
        <v>10</v>
      </c>
      <c r="D12" s="43" t="s">
        <v>38</v>
      </c>
      <c r="E12" s="43">
        <v>752</v>
      </c>
      <c r="F12" s="49">
        <v>0.41</v>
      </c>
      <c r="G12" s="43" t="s">
        <v>35</v>
      </c>
      <c r="H12" s="1" t="s">
        <v>36</v>
      </c>
      <c r="I12" s="35">
        <v>8</v>
      </c>
    </row>
    <row r="13" spans="1:16" x14ac:dyDescent="0.25">
      <c r="A13" s="41"/>
      <c r="B13" s="48"/>
      <c r="C13" s="44"/>
      <c r="D13" s="44"/>
      <c r="E13" s="44"/>
      <c r="F13" s="50"/>
      <c r="G13" s="44"/>
      <c r="H13" s="1" t="s">
        <v>37</v>
      </c>
      <c r="I13" s="36"/>
    </row>
    <row r="14" spans="1:16" ht="15" customHeight="1" x14ac:dyDescent="0.25">
      <c r="A14" s="32" t="s">
        <v>33</v>
      </c>
      <c r="B14" s="33"/>
      <c r="C14" s="34"/>
      <c r="D14" s="7"/>
      <c r="E14" s="7"/>
      <c r="F14" s="7"/>
      <c r="G14" s="32"/>
      <c r="H14" s="33"/>
      <c r="I14" s="34"/>
    </row>
    <row r="15" spans="1:16" ht="30" x14ac:dyDescent="0.25">
      <c r="A15" s="6">
        <v>3</v>
      </c>
      <c r="B15" s="8" t="s">
        <v>14</v>
      </c>
      <c r="C15" s="37" t="s">
        <v>18</v>
      </c>
      <c r="D15" s="22">
        <v>164147</v>
      </c>
      <c r="E15" s="25">
        <v>168880</v>
      </c>
      <c r="F15" s="9">
        <f>ROUND(E15/D15*100,0)</f>
        <v>103</v>
      </c>
      <c r="G15" s="37" t="s">
        <v>15</v>
      </c>
      <c r="H15" s="37" t="s">
        <v>11</v>
      </c>
      <c r="I15" s="10">
        <v>10</v>
      </c>
    </row>
    <row r="16" spans="1:16" ht="30" x14ac:dyDescent="0.25">
      <c r="A16" s="6">
        <v>4</v>
      </c>
      <c r="B16" s="8" t="s">
        <v>12</v>
      </c>
      <c r="C16" s="37"/>
      <c r="D16" s="22">
        <v>0</v>
      </c>
      <c r="E16" s="25">
        <v>0</v>
      </c>
      <c r="F16" s="9">
        <v>0</v>
      </c>
      <c r="G16" s="38"/>
      <c r="H16" s="38"/>
      <c r="I16" s="10">
        <v>8</v>
      </c>
    </row>
    <row r="17" spans="1:9" x14ac:dyDescent="0.25">
      <c r="A17" s="6">
        <v>5</v>
      </c>
      <c r="B17" s="8" t="s">
        <v>16</v>
      </c>
      <c r="C17" s="11" t="s">
        <v>17</v>
      </c>
      <c r="D17" s="22">
        <v>37493</v>
      </c>
      <c r="E17" s="27">
        <v>37105</v>
      </c>
      <c r="F17" s="9">
        <f>ROUND(E17/D17*100,0)</f>
        <v>99</v>
      </c>
      <c r="G17" s="38"/>
      <c r="H17" s="38"/>
      <c r="I17" s="10">
        <v>10</v>
      </c>
    </row>
    <row r="18" spans="1:9" x14ac:dyDescent="0.25">
      <c r="A18" s="6">
        <v>6</v>
      </c>
      <c r="B18" s="8" t="s">
        <v>4</v>
      </c>
      <c r="C18" s="1" t="s">
        <v>13</v>
      </c>
      <c r="D18" s="22">
        <v>13645</v>
      </c>
      <c r="E18" s="25">
        <v>13223</v>
      </c>
      <c r="F18" s="9">
        <f>ROUND(E18/D18*100,2)</f>
        <v>96.91</v>
      </c>
      <c r="G18" s="38"/>
      <c r="H18" s="38"/>
      <c r="I18" s="10">
        <v>10</v>
      </c>
    </row>
    <row r="19" spans="1:9" x14ac:dyDescent="0.25">
      <c r="A19" s="6"/>
      <c r="B19" s="8" t="s">
        <v>23</v>
      </c>
      <c r="C19" s="12"/>
      <c r="D19" s="12"/>
      <c r="E19" s="12"/>
      <c r="F19" s="1"/>
      <c r="G19" s="12"/>
      <c r="H19" s="12"/>
      <c r="I19" s="13">
        <f>SUM(I10:I18)</f>
        <v>56</v>
      </c>
    </row>
    <row r="21" spans="1:9" ht="18.75" x14ac:dyDescent="0.25">
      <c r="A21" s="5">
        <v>2</v>
      </c>
      <c r="B21" s="39" t="s">
        <v>25</v>
      </c>
      <c r="C21" s="39"/>
      <c r="D21" s="39"/>
      <c r="E21" s="39"/>
      <c r="F21" s="39"/>
      <c r="G21" s="39"/>
      <c r="H21" s="39"/>
    </row>
    <row r="22" spans="1:9" ht="60" x14ac:dyDescent="0.25">
      <c r="A22" s="6" t="s">
        <v>0</v>
      </c>
      <c r="B22" s="1" t="s">
        <v>1</v>
      </c>
      <c r="C22" s="1" t="s">
        <v>9</v>
      </c>
      <c r="D22" s="1" t="s">
        <v>42</v>
      </c>
      <c r="E22" s="1" t="s">
        <v>20</v>
      </c>
      <c r="F22" s="1" t="s">
        <v>21</v>
      </c>
      <c r="G22" s="1" t="s">
        <v>2</v>
      </c>
      <c r="H22" s="1" t="s">
        <v>3</v>
      </c>
      <c r="I22" s="1" t="s">
        <v>22</v>
      </c>
    </row>
    <row r="23" spans="1:9" x14ac:dyDescent="0.25">
      <c r="A23" s="6"/>
      <c r="B23" s="40" t="s">
        <v>19</v>
      </c>
      <c r="C23" s="37"/>
      <c r="D23" s="37"/>
      <c r="E23" s="37"/>
      <c r="F23" s="37"/>
      <c r="G23" s="37"/>
      <c r="H23" s="37"/>
      <c r="I23" s="12"/>
    </row>
    <row r="24" spans="1:9" ht="15" customHeight="1" x14ac:dyDescent="0.25">
      <c r="A24" s="41">
        <v>1</v>
      </c>
      <c r="B24" s="42" t="s">
        <v>5</v>
      </c>
      <c r="C24" s="37" t="s">
        <v>10</v>
      </c>
      <c r="D24" s="43" t="s">
        <v>38</v>
      </c>
      <c r="E24" s="43" t="s">
        <v>38</v>
      </c>
      <c r="F24" s="43">
        <f>ROUND(E32/(E31+E32)*100,0)</f>
        <v>49</v>
      </c>
      <c r="G24" s="37" t="s">
        <v>6</v>
      </c>
      <c r="H24" s="1" t="s">
        <v>7</v>
      </c>
      <c r="I24" s="30">
        <v>10</v>
      </c>
    </row>
    <row r="25" spans="1:9" x14ac:dyDescent="0.25">
      <c r="A25" s="41"/>
      <c r="B25" s="42"/>
      <c r="C25" s="38"/>
      <c r="D25" s="44"/>
      <c r="E25" s="44"/>
      <c r="F25" s="44"/>
      <c r="G25" s="37"/>
      <c r="H25" s="1" t="s">
        <v>8</v>
      </c>
      <c r="I25" s="31"/>
    </row>
    <row r="26" spans="1:9" ht="15" customHeight="1" x14ac:dyDescent="0.25">
      <c r="A26" s="41">
        <v>2</v>
      </c>
      <c r="B26" s="47" t="s">
        <v>34</v>
      </c>
      <c r="C26" s="43" t="s">
        <v>10</v>
      </c>
      <c r="D26" s="43" t="s">
        <v>38</v>
      </c>
      <c r="E26" s="43">
        <v>39</v>
      </c>
      <c r="F26" s="43">
        <f>ROUND(E26/(E29+E32)*100,2)</f>
        <v>0.03</v>
      </c>
      <c r="G26" s="43" t="s">
        <v>35</v>
      </c>
      <c r="H26" s="1" t="s">
        <v>36</v>
      </c>
      <c r="I26" s="30">
        <v>8</v>
      </c>
    </row>
    <row r="27" spans="1:9" x14ac:dyDescent="0.25">
      <c r="A27" s="41"/>
      <c r="B27" s="48"/>
      <c r="C27" s="44"/>
      <c r="D27" s="44"/>
      <c r="E27" s="44"/>
      <c r="F27" s="44"/>
      <c r="G27" s="44"/>
      <c r="H27" s="1" t="s">
        <v>37</v>
      </c>
      <c r="I27" s="31"/>
    </row>
    <row r="28" spans="1:9" ht="15" customHeight="1" x14ac:dyDescent="0.25">
      <c r="A28" s="32" t="s">
        <v>33</v>
      </c>
      <c r="B28" s="33"/>
      <c r="C28" s="34"/>
      <c r="D28" s="7"/>
      <c r="E28" s="7"/>
      <c r="F28" s="7"/>
      <c r="G28" s="32"/>
      <c r="H28" s="33"/>
      <c r="I28" s="34"/>
    </row>
    <row r="29" spans="1:9" ht="30" customHeight="1" x14ac:dyDescent="0.25">
      <c r="A29" s="6">
        <v>3</v>
      </c>
      <c r="B29" s="8" t="s">
        <v>14</v>
      </c>
      <c r="C29" s="37" t="s">
        <v>18</v>
      </c>
      <c r="D29" s="9">
        <v>118169</v>
      </c>
      <c r="E29" s="9">
        <v>116652</v>
      </c>
      <c r="F29" s="9">
        <v>99</v>
      </c>
      <c r="G29" s="37" t="s">
        <v>15</v>
      </c>
      <c r="H29" s="37" t="s">
        <v>11</v>
      </c>
      <c r="I29" s="6">
        <v>10</v>
      </c>
    </row>
    <row r="30" spans="1:9" ht="30" x14ac:dyDescent="0.25">
      <c r="A30" s="6">
        <v>4</v>
      </c>
      <c r="B30" s="8" t="s">
        <v>12</v>
      </c>
      <c r="C30" s="37"/>
      <c r="D30" s="9">
        <v>1969</v>
      </c>
      <c r="E30" s="9">
        <v>2092</v>
      </c>
      <c r="F30" s="9">
        <v>106</v>
      </c>
      <c r="G30" s="38"/>
      <c r="H30" s="38"/>
      <c r="I30" s="6">
        <v>10</v>
      </c>
    </row>
    <row r="31" spans="1:9" x14ac:dyDescent="0.25">
      <c r="A31" s="6">
        <v>5</v>
      </c>
      <c r="B31" s="8" t="s">
        <v>16</v>
      </c>
      <c r="C31" s="11" t="s">
        <v>17</v>
      </c>
      <c r="D31" s="19">
        <v>18000</v>
      </c>
      <c r="E31" s="19">
        <v>18611</v>
      </c>
      <c r="F31" s="9">
        <v>103</v>
      </c>
      <c r="G31" s="38"/>
      <c r="H31" s="38"/>
      <c r="I31" s="6">
        <v>10</v>
      </c>
    </row>
    <row r="32" spans="1:9" x14ac:dyDescent="0.25">
      <c r="A32" s="6">
        <v>6</v>
      </c>
      <c r="B32" s="8" t="s">
        <v>4</v>
      </c>
      <c r="C32" s="1" t="s">
        <v>13</v>
      </c>
      <c r="D32" s="9">
        <v>18334</v>
      </c>
      <c r="E32" s="9">
        <v>17944</v>
      </c>
      <c r="F32" s="9">
        <v>97.87</v>
      </c>
      <c r="G32" s="38"/>
      <c r="H32" s="38"/>
      <c r="I32" s="6">
        <v>10</v>
      </c>
    </row>
    <row r="33" spans="1:9" x14ac:dyDescent="0.25">
      <c r="A33" s="6"/>
      <c r="B33" s="8" t="s">
        <v>23</v>
      </c>
      <c r="C33" s="12"/>
      <c r="D33" s="12"/>
      <c r="E33" s="12"/>
      <c r="F33" s="1"/>
      <c r="G33" s="12"/>
      <c r="H33" s="12"/>
      <c r="I33" s="13">
        <f>SUM(I24:I32)</f>
        <v>58</v>
      </c>
    </row>
    <row r="35" spans="1:9" ht="18.75" x14ac:dyDescent="0.25">
      <c r="A35" s="5">
        <v>3</v>
      </c>
      <c r="B35" s="39" t="s">
        <v>26</v>
      </c>
      <c r="C35" s="39"/>
      <c r="D35" s="39"/>
      <c r="E35" s="39"/>
      <c r="F35" s="39"/>
      <c r="G35" s="39"/>
      <c r="H35" s="39"/>
    </row>
    <row r="36" spans="1:9" ht="60" x14ac:dyDescent="0.25">
      <c r="A36" s="6" t="s">
        <v>0</v>
      </c>
      <c r="B36" s="1" t="s">
        <v>1</v>
      </c>
      <c r="C36" s="1" t="s">
        <v>9</v>
      </c>
      <c r="D36" s="1" t="s">
        <v>42</v>
      </c>
      <c r="E36" s="1" t="s">
        <v>20</v>
      </c>
      <c r="F36" s="1" t="s">
        <v>21</v>
      </c>
      <c r="G36" s="1" t="s">
        <v>2</v>
      </c>
      <c r="H36" s="1" t="s">
        <v>3</v>
      </c>
      <c r="I36" s="1" t="s">
        <v>22</v>
      </c>
    </row>
    <row r="37" spans="1:9" x14ac:dyDescent="0.25">
      <c r="A37" s="6"/>
      <c r="B37" s="40" t="s">
        <v>19</v>
      </c>
      <c r="C37" s="37"/>
      <c r="D37" s="37"/>
      <c r="E37" s="37"/>
      <c r="F37" s="37"/>
      <c r="G37" s="37"/>
      <c r="H37" s="37"/>
      <c r="I37" s="12"/>
    </row>
    <row r="38" spans="1:9" ht="15" customHeight="1" x14ac:dyDescent="0.25">
      <c r="A38" s="41">
        <v>1</v>
      </c>
      <c r="B38" s="42" t="s">
        <v>5</v>
      </c>
      <c r="C38" s="37" t="s">
        <v>10</v>
      </c>
      <c r="D38" s="43" t="s">
        <v>38</v>
      </c>
      <c r="E38" s="43" t="s">
        <v>38</v>
      </c>
      <c r="F38" s="43">
        <f>ROUND(E46/(E45+E46)*100,0)</f>
        <v>36</v>
      </c>
      <c r="G38" s="37" t="s">
        <v>6</v>
      </c>
      <c r="H38" s="17" t="s">
        <v>7</v>
      </c>
      <c r="I38" s="30">
        <v>10</v>
      </c>
    </row>
    <row r="39" spans="1:9" x14ac:dyDescent="0.25">
      <c r="A39" s="41"/>
      <c r="B39" s="42"/>
      <c r="C39" s="38"/>
      <c r="D39" s="44"/>
      <c r="E39" s="44"/>
      <c r="F39" s="44"/>
      <c r="G39" s="37"/>
      <c r="H39" s="17" t="s">
        <v>8</v>
      </c>
      <c r="I39" s="31"/>
    </row>
    <row r="40" spans="1:9" ht="15" customHeight="1" x14ac:dyDescent="0.25">
      <c r="A40" s="41">
        <v>2</v>
      </c>
      <c r="B40" s="47" t="s">
        <v>34</v>
      </c>
      <c r="C40" s="43" t="s">
        <v>10</v>
      </c>
      <c r="D40" s="51" t="s">
        <v>38</v>
      </c>
      <c r="E40" s="51">
        <v>22</v>
      </c>
      <c r="F40" s="43">
        <f>ROUND(E40/(E43+E46)*100,2)</f>
        <v>0.06</v>
      </c>
      <c r="G40" s="43" t="s">
        <v>35</v>
      </c>
      <c r="H40" s="17" t="s">
        <v>36</v>
      </c>
      <c r="I40" s="30">
        <v>8</v>
      </c>
    </row>
    <row r="41" spans="1:9" x14ac:dyDescent="0.25">
      <c r="A41" s="41"/>
      <c r="B41" s="48"/>
      <c r="C41" s="44"/>
      <c r="D41" s="52"/>
      <c r="E41" s="52"/>
      <c r="F41" s="44"/>
      <c r="G41" s="44"/>
      <c r="H41" s="17" t="s">
        <v>37</v>
      </c>
      <c r="I41" s="31"/>
    </row>
    <row r="42" spans="1:9" s="14" customFormat="1" x14ac:dyDescent="0.25">
      <c r="A42" s="32" t="s">
        <v>33</v>
      </c>
      <c r="B42" s="33"/>
      <c r="C42" s="34"/>
      <c r="D42" s="24"/>
      <c r="E42" s="24"/>
      <c r="F42" s="7"/>
      <c r="G42" s="32"/>
      <c r="H42" s="33"/>
      <c r="I42" s="34"/>
    </row>
    <row r="43" spans="1:9" ht="30" customHeight="1" x14ac:dyDescent="0.25">
      <c r="A43" s="6">
        <v>3</v>
      </c>
      <c r="B43" s="8" t="s">
        <v>14</v>
      </c>
      <c r="C43" s="37" t="s">
        <v>18</v>
      </c>
      <c r="D43" s="22">
        <v>30557</v>
      </c>
      <c r="E43" s="25">
        <v>30483</v>
      </c>
      <c r="F43" s="9">
        <v>100</v>
      </c>
      <c r="G43" s="37" t="s">
        <v>15</v>
      </c>
      <c r="H43" s="37" t="s">
        <v>11</v>
      </c>
      <c r="I43" s="18">
        <v>10</v>
      </c>
    </row>
    <row r="44" spans="1:9" ht="30" x14ac:dyDescent="0.25">
      <c r="A44" s="6">
        <v>4</v>
      </c>
      <c r="B44" s="8" t="s">
        <v>12</v>
      </c>
      <c r="C44" s="37"/>
      <c r="D44" s="22">
        <v>74</v>
      </c>
      <c r="E44" s="25">
        <v>45</v>
      </c>
      <c r="F44" s="9">
        <v>61</v>
      </c>
      <c r="G44" s="38"/>
      <c r="H44" s="38"/>
      <c r="I44" s="18">
        <v>8</v>
      </c>
    </row>
    <row r="45" spans="1:9" x14ac:dyDescent="0.25">
      <c r="A45" s="6">
        <v>5</v>
      </c>
      <c r="B45" s="8" t="s">
        <v>16</v>
      </c>
      <c r="C45" s="11" t="s">
        <v>17</v>
      </c>
      <c r="D45" s="22">
        <v>7280</v>
      </c>
      <c r="E45" s="23">
        <v>7280</v>
      </c>
      <c r="F45" s="9">
        <v>100</v>
      </c>
      <c r="G45" s="38"/>
      <c r="H45" s="38"/>
      <c r="I45" s="18">
        <v>10</v>
      </c>
    </row>
    <row r="46" spans="1:9" x14ac:dyDescent="0.25">
      <c r="A46" s="6">
        <v>6</v>
      </c>
      <c r="B46" s="8" t="s">
        <v>4</v>
      </c>
      <c r="C46" s="1" t="s">
        <v>13</v>
      </c>
      <c r="D46" s="22">
        <v>4075</v>
      </c>
      <c r="E46" s="25">
        <v>4075</v>
      </c>
      <c r="F46" s="9">
        <v>100</v>
      </c>
      <c r="G46" s="38"/>
      <c r="H46" s="38"/>
      <c r="I46" s="18">
        <v>10</v>
      </c>
    </row>
    <row r="47" spans="1:9" x14ac:dyDescent="0.25">
      <c r="A47" s="6"/>
      <c r="B47" s="8" t="s">
        <v>23</v>
      </c>
      <c r="C47" s="12"/>
      <c r="D47" s="26"/>
      <c r="E47" s="26"/>
      <c r="F47" s="1"/>
      <c r="G47" s="12"/>
      <c r="H47" s="12"/>
      <c r="I47" s="13">
        <f>SUM(I38:I46)</f>
        <v>56</v>
      </c>
    </row>
    <row r="49" spans="1:9" ht="18.75" x14ac:dyDescent="0.25">
      <c r="A49" s="5">
        <v>4</v>
      </c>
      <c r="B49" s="39" t="s">
        <v>27</v>
      </c>
      <c r="C49" s="39"/>
      <c r="D49" s="39"/>
      <c r="E49" s="39"/>
      <c r="F49" s="39"/>
      <c r="G49" s="39"/>
      <c r="H49" s="39"/>
    </row>
    <row r="50" spans="1:9" ht="60" x14ac:dyDescent="0.25">
      <c r="A50" s="6" t="s">
        <v>0</v>
      </c>
      <c r="B50" s="1" t="s">
        <v>1</v>
      </c>
      <c r="C50" s="1" t="s">
        <v>9</v>
      </c>
      <c r="D50" s="1" t="s">
        <v>42</v>
      </c>
      <c r="E50" s="1" t="s">
        <v>20</v>
      </c>
      <c r="F50" s="1" t="s">
        <v>21</v>
      </c>
      <c r="G50" s="1" t="s">
        <v>2</v>
      </c>
      <c r="H50" s="1" t="s">
        <v>3</v>
      </c>
      <c r="I50" s="1" t="s">
        <v>22</v>
      </c>
    </row>
    <row r="51" spans="1:9" x14ac:dyDescent="0.25">
      <c r="A51" s="6"/>
      <c r="B51" s="40" t="s">
        <v>19</v>
      </c>
      <c r="C51" s="37"/>
      <c r="D51" s="37"/>
      <c r="E51" s="37"/>
      <c r="F51" s="37"/>
      <c r="G51" s="37"/>
      <c r="H51" s="37"/>
      <c r="I51" s="12"/>
    </row>
    <row r="52" spans="1:9" ht="15" customHeight="1" x14ac:dyDescent="0.25">
      <c r="A52" s="41">
        <v>1</v>
      </c>
      <c r="B52" s="42" t="s">
        <v>5</v>
      </c>
      <c r="C52" s="37" t="s">
        <v>10</v>
      </c>
      <c r="D52" s="43" t="s">
        <v>38</v>
      </c>
      <c r="E52" s="43" t="s">
        <v>38</v>
      </c>
      <c r="F52" s="43">
        <f>ROUND(E60/(E59+E60)*100,0)</f>
        <v>29</v>
      </c>
      <c r="G52" s="37" t="s">
        <v>6</v>
      </c>
      <c r="H52" s="1" t="s">
        <v>7</v>
      </c>
      <c r="I52" s="30">
        <v>10</v>
      </c>
    </row>
    <row r="53" spans="1:9" x14ac:dyDescent="0.25">
      <c r="A53" s="41"/>
      <c r="B53" s="42"/>
      <c r="C53" s="38"/>
      <c r="D53" s="44"/>
      <c r="E53" s="44"/>
      <c r="F53" s="44"/>
      <c r="G53" s="37"/>
      <c r="H53" s="1" t="s">
        <v>8</v>
      </c>
      <c r="I53" s="31"/>
    </row>
    <row r="54" spans="1:9" ht="15" customHeight="1" x14ac:dyDescent="0.25">
      <c r="A54" s="41">
        <v>2</v>
      </c>
      <c r="B54" s="47" t="s">
        <v>34</v>
      </c>
      <c r="C54" s="43" t="s">
        <v>10</v>
      </c>
      <c r="D54" s="43" t="s">
        <v>38</v>
      </c>
      <c r="E54" s="43">
        <v>24</v>
      </c>
      <c r="F54" s="43">
        <f>ROUND(E54/(E57+E60)*100,2)</f>
        <v>0.05</v>
      </c>
      <c r="G54" s="43" t="s">
        <v>35</v>
      </c>
      <c r="H54" s="1" t="s">
        <v>36</v>
      </c>
      <c r="I54" s="30">
        <v>8</v>
      </c>
    </row>
    <row r="55" spans="1:9" x14ac:dyDescent="0.25">
      <c r="A55" s="41"/>
      <c r="B55" s="48"/>
      <c r="C55" s="44"/>
      <c r="D55" s="44"/>
      <c r="E55" s="44"/>
      <c r="F55" s="44"/>
      <c r="G55" s="44"/>
      <c r="H55" s="1" t="s">
        <v>37</v>
      </c>
      <c r="I55" s="31"/>
    </row>
    <row r="56" spans="1:9" s="14" customFormat="1" x14ac:dyDescent="0.25">
      <c r="A56" s="32" t="s">
        <v>33</v>
      </c>
      <c r="B56" s="33"/>
      <c r="C56" s="34"/>
      <c r="D56" s="7"/>
      <c r="E56" s="7"/>
      <c r="F56" s="7"/>
      <c r="G56" s="32"/>
      <c r="H56" s="33"/>
      <c r="I56" s="34"/>
    </row>
    <row r="57" spans="1:9" ht="30" customHeight="1" x14ac:dyDescent="0.25">
      <c r="A57" s="6">
        <v>3</v>
      </c>
      <c r="B57" s="8" t="s">
        <v>14</v>
      </c>
      <c r="C57" s="37" t="s">
        <v>18</v>
      </c>
      <c r="D57" s="9">
        <v>45544</v>
      </c>
      <c r="E57" s="9">
        <v>46242</v>
      </c>
      <c r="F57" s="9">
        <v>102</v>
      </c>
      <c r="G57" s="37" t="s">
        <v>15</v>
      </c>
      <c r="H57" s="37" t="s">
        <v>11</v>
      </c>
      <c r="I57" s="6">
        <v>10</v>
      </c>
    </row>
    <row r="58" spans="1:9" ht="30" x14ac:dyDescent="0.25">
      <c r="A58" s="6">
        <v>4</v>
      </c>
      <c r="B58" s="8" t="s">
        <v>12</v>
      </c>
      <c r="C58" s="37"/>
      <c r="D58" s="9">
        <v>670</v>
      </c>
      <c r="E58" s="9">
        <v>670</v>
      </c>
      <c r="F58" s="9">
        <v>100</v>
      </c>
      <c r="G58" s="38"/>
      <c r="H58" s="38"/>
      <c r="I58" s="6">
        <v>10</v>
      </c>
    </row>
    <row r="59" spans="1:9" x14ac:dyDescent="0.25">
      <c r="A59" s="6">
        <v>5</v>
      </c>
      <c r="B59" s="8" t="s">
        <v>16</v>
      </c>
      <c r="C59" s="11" t="s">
        <v>17</v>
      </c>
      <c r="D59" s="19">
        <v>9600</v>
      </c>
      <c r="E59" s="19">
        <v>9463</v>
      </c>
      <c r="F59" s="9">
        <v>99</v>
      </c>
      <c r="G59" s="38"/>
      <c r="H59" s="38"/>
      <c r="I59" s="6">
        <v>10</v>
      </c>
    </row>
    <row r="60" spans="1:9" x14ac:dyDescent="0.25">
      <c r="A60" s="6">
        <v>6</v>
      </c>
      <c r="B60" s="8" t="s">
        <v>4</v>
      </c>
      <c r="C60" s="1" t="s">
        <v>13</v>
      </c>
      <c r="D60" s="9">
        <v>4242</v>
      </c>
      <c r="E60" s="9">
        <v>3945</v>
      </c>
      <c r="F60" s="9">
        <v>93</v>
      </c>
      <c r="G60" s="38"/>
      <c r="H60" s="38"/>
      <c r="I60" s="6">
        <v>10</v>
      </c>
    </row>
    <row r="61" spans="1:9" x14ac:dyDescent="0.25">
      <c r="A61" s="6"/>
      <c r="B61" s="8" t="s">
        <v>23</v>
      </c>
      <c r="C61" s="12"/>
      <c r="D61" s="12"/>
      <c r="E61" s="12"/>
      <c r="F61" s="1"/>
      <c r="G61" s="12"/>
      <c r="H61" s="12"/>
      <c r="I61" s="13">
        <f>SUM(I52:I60)</f>
        <v>58</v>
      </c>
    </row>
    <row r="63" spans="1:9" ht="18.75" x14ac:dyDescent="0.25">
      <c r="A63" s="5">
        <v>5</v>
      </c>
      <c r="B63" s="39" t="s">
        <v>28</v>
      </c>
      <c r="C63" s="39"/>
      <c r="D63" s="39"/>
      <c r="E63" s="39"/>
      <c r="F63" s="39"/>
      <c r="G63" s="39"/>
      <c r="H63" s="39"/>
    </row>
    <row r="64" spans="1:9" ht="60" x14ac:dyDescent="0.25">
      <c r="A64" s="6" t="s">
        <v>0</v>
      </c>
      <c r="B64" s="1" t="s">
        <v>1</v>
      </c>
      <c r="C64" s="1" t="s">
        <v>9</v>
      </c>
      <c r="D64" s="1" t="s">
        <v>42</v>
      </c>
      <c r="E64" s="1" t="s">
        <v>20</v>
      </c>
      <c r="F64" s="1" t="s">
        <v>21</v>
      </c>
      <c r="G64" s="1" t="s">
        <v>2</v>
      </c>
      <c r="H64" s="1" t="s">
        <v>3</v>
      </c>
      <c r="I64" s="1" t="s">
        <v>22</v>
      </c>
    </row>
    <row r="65" spans="1:9" x14ac:dyDescent="0.25">
      <c r="A65" s="6"/>
      <c r="B65" s="40" t="s">
        <v>19</v>
      </c>
      <c r="C65" s="37"/>
      <c r="D65" s="37"/>
      <c r="E65" s="37"/>
      <c r="F65" s="37"/>
      <c r="G65" s="37"/>
      <c r="H65" s="37"/>
      <c r="I65" s="12"/>
    </row>
    <row r="66" spans="1:9" ht="15" customHeight="1" x14ac:dyDescent="0.25">
      <c r="A66" s="41">
        <v>1</v>
      </c>
      <c r="B66" s="42" t="s">
        <v>5</v>
      </c>
      <c r="C66" s="37" t="s">
        <v>10</v>
      </c>
      <c r="D66" s="43" t="s">
        <v>38</v>
      </c>
      <c r="E66" s="43" t="s">
        <v>38</v>
      </c>
      <c r="F66" s="43">
        <v>28</v>
      </c>
      <c r="G66" s="37" t="s">
        <v>6</v>
      </c>
      <c r="H66" s="1" t="s">
        <v>7</v>
      </c>
      <c r="I66" s="30">
        <v>8</v>
      </c>
    </row>
    <row r="67" spans="1:9" x14ac:dyDescent="0.25">
      <c r="A67" s="41"/>
      <c r="B67" s="42"/>
      <c r="C67" s="38"/>
      <c r="D67" s="44"/>
      <c r="E67" s="44"/>
      <c r="F67" s="44"/>
      <c r="G67" s="37"/>
      <c r="H67" s="1" t="s">
        <v>8</v>
      </c>
      <c r="I67" s="31"/>
    </row>
    <row r="68" spans="1:9" ht="15" customHeight="1" x14ac:dyDescent="0.25">
      <c r="A68" s="41">
        <v>2</v>
      </c>
      <c r="B68" s="47" t="s">
        <v>34</v>
      </c>
      <c r="C68" s="43" t="s">
        <v>10</v>
      </c>
      <c r="D68" s="43" t="s">
        <v>38</v>
      </c>
      <c r="E68" s="43">
        <v>0</v>
      </c>
      <c r="F68" s="43">
        <f>ROUND(E68/(E71+E74)*100,2)</f>
        <v>0</v>
      </c>
      <c r="G68" s="43" t="s">
        <v>35</v>
      </c>
      <c r="H68" s="1" t="s">
        <v>36</v>
      </c>
      <c r="I68" s="30">
        <v>8</v>
      </c>
    </row>
    <row r="69" spans="1:9" x14ac:dyDescent="0.25">
      <c r="A69" s="41"/>
      <c r="B69" s="48"/>
      <c r="C69" s="44"/>
      <c r="D69" s="44"/>
      <c r="E69" s="44"/>
      <c r="F69" s="44"/>
      <c r="G69" s="44"/>
      <c r="H69" s="1" t="s">
        <v>37</v>
      </c>
      <c r="I69" s="31"/>
    </row>
    <row r="70" spans="1:9" s="14" customFormat="1" x14ac:dyDescent="0.25">
      <c r="A70" s="32" t="s">
        <v>33</v>
      </c>
      <c r="B70" s="33"/>
      <c r="C70" s="34"/>
      <c r="D70" s="7"/>
      <c r="E70" s="7"/>
      <c r="F70" s="7"/>
      <c r="G70" s="32"/>
      <c r="H70" s="33"/>
      <c r="I70" s="34"/>
    </row>
    <row r="71" spans="1:9" ht="30" customHeight="1" x14ac:dyDescent="0.25">
      <c r="A71" s="6">
        <v>3</v>
      </c>
      <c r="B71" s="8" t="s">
        <v>14</v>
      </c>
      <c r="C71" s="37" t="s">
        <v>18</v>
      </c>
      <c r="D71" s="9">
        <v>38966</v>
      </c>
      <c r="E71" s="9">
        <v>37595</v>
      </c>
      <c r="F71" s="1">
        <v>96</v>
      </c>
      <c r="G71" s="37" t="s">
        <v>15</v>
      </c>
      <c r="H71" s="37" t="s">
        <v>11</v>
      </c>
      <c r="I71" s="18">
        <v>10</v>
      </c>
    </row>
    <row r="72" spans="1:9" ht="30" x14ac:dyDescent="0.25">
      <c r="A72" s="6">
        <v>4</v>
      </c>
      <c r="B72" s="8" t="s">
        <v>12</v>
      </c>
      <c r="C72" s="37"/>
      <c r="D72" s="9">
        <v>1266</v>
      </c>
      <c r="E72" s="9">
        <v>1179</v>
      </c>
      <c r="F72" s="1">
        <v>93</v>
      </c>
      <c r="G72" s="38"/>
      <c r="H72" s="38"/>
      <c r="I72" s="18">
        <v>8</v>
      </c>
    </row>
    <row r="73" spans="1:9" x14ac:dyDescent="0.25">
      <c r="A73" s="6">
        <v>5</v>
      </c>
      <c r="B73" s="8" t="s">
        <v>16</v>
      </c>
      <c r="C73" s="11" t="s">
        <v>17</v>
      </c>
      <c r="D73" s="19">
        <v>6650</v>
      </c>
      <c r="E73" s="19">
        <v>6493</v>
      </c>
      <c r="F73" s="1">
        <v>98</v>
      </c>
      <c r="G73" s="38"/>
      <c r="H73" s="38"/>
      <c r="I73" s="18">
        <v>10</v>
      </c>
    </row>
    <row r="74" spans="1:9" x14ac:dyDescent="0.25">
      <c r="A74" s="6">
        <v>6</v>
      </c>
      <c r="B74" s="8" t="s">
        <v>4</v>
      </c>
      <c r="C74" s="1" t="s">
        <v>13</v>
      </c>
      <c r="D74" s="9">
        <v>2500</v>
      </c>
      <c r="E74" s="9">
        <v>2586</v>
      </c>
      <c r="F74" s="9">
        <v>103.44</v>
      </c>
      <c r="G74" s="38"/>
      <c r="H74" s="38"/>
      <c r="I74" s="18">
        <v>10</v>
      </c>
    </row>
    <row r="75" spans="1:9" x14ac:dyDescent="0.25">
      <c r="A75" s="6"/>
      <c r="B75" s="8" t="s">
        <v>23</v>
      </c>
      <c r="C75" s="12"/>
      <c r="D75" s="12"/>
      <c r="E75" s="12"/>
      <c r="F75" s="1"/>
      <c r="G75" s="12"/>
      <c r="H75" s="12"/>
      <c r="I75" s="13">
        <f>SUM(I66:I74)</f>
        <v>54</v>
      </c>
    </row>
    <row r="77" spans="1:9" ht="18.75" x14ac:dyDescent="0.25">
      <c r="A77" s="5">
        <v>6</v>
      </c>
      <c r="B77" s="39" t="s">
        <v>29</v>
      </c>
      <c r="C77" s="39"/>
      <c r="D77" s="39"/>
      <c r="E77" s="39"/>
      <c r="F77" s="39"/>
      <c r="G77" s="39"/>
      <c r="H77" s="39"/>
    </row>
    <row r="78" spans="1:9" ht="60" x14ac:dyDescent="0.25">
      <c r="A78" s="6" t="s">
        <v>0</v>
      </c>
      <c r="B78" s="1" t="s">
        <v>1</v>
      </c>
      <c r="C78" s="1" t="s">
        <v>9</v>
      </c>
      <c r="D78" s="1" t="s">
        <v>42</v>
      </c>
      <c r="E78" s="1" t="s">
        <v>20</v>
      </c>
      <c r="F78" s="1" t="s">
        <v>21</v>
      </c>
      <c r="G78" s="1" t="s">
        <v>2</v>
      </c>
      <c r="H78" s="1" t="s">
        <v>3</v>
      </c>
      <c r="I78" s="1" t="s">
        <v>22</v>
      </c>
    </row>
    <row r="79" spans="1:9" x14ac:dyDescent="0.25">
      <c r="A79" s="6"/>
      <c r="B79" s="40" t="s">
        <v>19</v>
      </c>
      <c r="C79" s="37"/>
      <c r="D79" s="37"/>
      <c r="E79" s="37"/>
      <c r="F79" s="37"/>
      <c r="G79" s="37"/>
      <c r="H79" s="37"/>
      <c r="I79" s="12"/>
    </row>
    <row r="80" spans="1:9" ht="15" customHeight="1" x14ac:dyDescent="0.25">
      <c r="A80" s="41">
        <v>1</v>
      </c>
      <c r="B80" s="42" t="s">
        <v>5</v>
      </c>
      <c r="C80" s="37" t="s">
        <v>10</v>
      </c>
      <c r="D80" s="43" t="s">
        <v>38</v>
      </c>
      <c r="E80" s="43" t="s">
        <v>38</v>
      </c>
      <c r="F80" s="43">
        <f>ROUND(E88/(E87+E88)*100,0)</f>
        <v>26</v>
      </c>
      <c r="G80" s="37" t="s">
        <v>6</v>
      </c>
      <c r="H80" s="1" t="s">
        <v>7</v>
      </c>
      <c r="I80" s="30">
        <v>10</v>
      </c>
    </row>
    <row r="81" spans="1:9" x14ac:dyDescent="0.25">
      <c r="A81" s="41"/>
      <c r="B81" s="42"/>
      <c r="C81" s="38"/>
      <c r="D81" s="44"/>
      <c r="E81" s="44"/>
      <c r="F81" s="44"/>
      <c r="G81" s="37"/>
      <c r="H81" s="1" t="s">
        <v>8</v>
      </c>
      <c r="I81" s="31"/>
    </row>
    <row r="82" spans="1:9" ht="15" customHeight="1" x14ac:dyDescent="0.25">
      <c r="A82" s="41">
        <v>2</v>
      </c>
      <c r="B82" s="47" t="s">
        <v>34</v>
      </c>
      <c r="C82" s="43" t="s">
        <v>10</v>
      </c>
      <c r="D82" s="43" t="s">
        <v>38</v>
      </c>
      <c r="E82" s="43">
        <v>61</v>
      </c>
      <c r="F82" s="49">
        <f>ROUND(E82/(E85+E88)*100,2)</f>
        <v>0.09</v>
      </c>
      <c r="G82" s="43" t="s">
        <v>35</v>
      </c>
      <c r="H82" s="1" t="s">
        <v>36</v>
      </c>
      <c r="I82" s="30">
        <v>8</v>
      </c>
    </row>
    <row r="83" spans="1:9" x14ac:dyDescent="0.25">
      <c r="A83" s="41"/>
      <c r="B83" s="48"/>
      <c r="C83" s="44"/>
      <c r="D83" s="44"/>
      <c r="E83" s="44"/>
      <c r="F83" s="50"/>
      <c r="G83" s="44"/>
      <c r="H83" s="1" t="s">
        <v>37</v>
      </c>
      <c r="I83" s="31"/>
    </row>
    <row r="84" spans="1:9" s="14" customFormat="1" x14ac:dyDescent="0.25">
      <c r="A84" s="32" t="s">
        <v>33</v>
      </c>
      <c r="B84" s="33"/>
      <c r="C84" s="34"/>
      <c r="D84" s="7"/>
      <c r="E84" s="7"/>
      <c r="F84" s="7"/>
      <c r="G84" s="32"/>
      <c r="H84" s="33"/>
      <c r="I84" s="34"/>
    </row>
    <row r="85" spans="1:9" ht="30" customHeight="1" x14ac:dyDescent="0.25">
      <c r="A85" s="6">
        <v>3</v>
      </c>
      <c r="B85" s="8" t="s">
        <v>14</v>
      </c>
      <c r="C85" s="37" t="s">
        <v>18</v>
      </c>
      <c r="D85" s="9">
        <v>67386</v>
      </c>
      <c r="E85" s="1">
        <v>63703</v>
      </c>
      <c r="F85" s="9">
        <v>95</v>
      </c>
      <c r="G85" s="37" t="s">
        <v>15</v>
      </c>
      <c r="H85" s="37" t="s">
        <v>11</v>
      </c>
      <c r="I85" s="6">
        <v>10</v>
      </c>
    </row>
    <row r="86" spans="1:9" ht="30" x14ac:dyDescent="0.25">
      <c r="A86" s="6">
        <v>4</v>
      </c>
      <c r="B86" s="8" t="s">
        <v>12</v>
      </c>
      <c r="C86" s="37"/>
      <c r="D86" s="9">
        <v>2057</v>
      </c>
      <c r="E86" s="1">
        <v>1623</v>
      </c>
      <c r="F86" s="9">
        <v>79</v>
      </c>
      <c r="G86" s="38"/>
      <c r="H86" s="38"/>
      <c r="I86" s="6">
        <v>8</v>
      </c>
    </row>
    <row r="87" spans="1:9" x14ac:dyDescent="0.25">
      <c r="A87" s="6">
        <v>5</v>
      </c>
      <c r="B87" s="8" t="s">
        <v>16</v>
      </c>
      <c r="C87" s="11" t="s">
        <v>17</v>
      </c>
      <c r="D87" s="21">
        <v>8715</v>
      </c>
      <c r="E87" s="1">
        <v>6597</v>
      </c>
      <c r="F87" s="9">
        <v>76</v>
      </c>
      <c r="G87" s="38"/>
      <c r="H87" s="38"/>
      <c r="I87" s="6">
        <v>8</v>
      </c>
    </row>
    <row r="88" spans="1:9" x14ac:dyDescent="0.25">
      <c r="A88" s="6">
        <v>6</v>
      </c>
      <c r="B88" s="8" t="s">
        <v>4</v>
      </c>
      <c r="C88" s="1" t="s">
        <v>13</v>
      </c>
      <c r="D88" s="9">
        <v>2732</v>
      </c>
      <c r="E88" s="1">
        <v>2339</v>
      </c>
      <c r="F88" s="9">
        <v>85.61</v>
      </c>
      <c r="G88" s="38"/>
      <c r="H88" s="38"/>
      <c r="I88" s="6">
        <v>8</v>
      </c>
    </row>
    <row r="89" spans="1:9" x14ac:dyDescent="0.25">
      <c r="A89" s="6"/>
      <c r="B89" s="8" t="s">
        <v>23</v>
      </c>
      <c r="C89" s="12"/>
      <c r="D89" s="12"/>
      <c r="E89" s="12"/>
      <c r="F89" s="1"/>
      <c r="G89" s="12"/>
      <c r="H89" s="12"/>
      <c r="I89" s="13">
        <f>SUM(I80:I88)</f>
        <v>52</v>
      </c>
    </row>
    <row r="91" spans="1:9" ht="18.75" x14ac:dyDescent="0.25">
      <c r="A91" s="5">
        <v>7</v>
      </c>
      <c r="B91" s="39" t="s">
        <v>30</v>
      </c>
      <c r="C91" s="39"/>
      <c r="D91" s="39"/>
      <c r="E91" s="39"/>
      <c r="F91" s="39"/>
      <c r="G91" s="39"/>
      <c r="H91" s="39"/>
    </row>
    <row r="92" spans="1:9" ht="60" x14ac:dyDescent="0.25">
      <c r="A92" s="6" t="s">
        <v>0</v>
      </c>
      <c r="B92" s="1" t="s">
        <v>1</v>
      </c>
      <c r="C92" s="1" t="s">
        <v>9</v>
      </c>
      <c r="D92" s="1" t="s">
        <v>42</v>
      </c>
      <c r="E92" s="1" t="s">
        <v>20</v>
      </c>
      <c r="F92" s="1" t="s">
        <v>21</v>
      </c>
      <c r="G92" s="1" t="s">
        <v>2</v>
      </c>
      <c r="H92" s="1" t="s">
        <v>3</v>
      </c>
      <c r="I92" s="1" t="s">
        <v>22</v>
      </c>
    </row>
    <row r="93" spans="1:9" x14ac:dyDescent="0.25">
      <c r="A93" s="6"/>
      <c r="B93" s="40" t="s">
        <v>19</v>
      </c>
      <c r="C93" s="37"/>
      <c r="D93" s="37"/>
      <c r="E93" s="37"/>
      <c r="F93" s="37"/>
      <c r="G93" s="37"/>
      <c r="H93" s="37"/>
      <c r="I93" s="12"/>
    </row>
    <row r="94" spans="1:9" ht="15" customHeight="1" x14ac:dyDescent="0.25">
      <c r="A94" s="41">
        <v>1</v>
      </c>
      <c r="B94" s="42" t="s">
        <v>5</v>
      </c>
      <c r="C94" s="37" t="s">
        <v>10</v>
      </c>
      <c r="D94" s="43" t="s">
        <v>38</v>
      </c>
      <c r="E94" s="43" t="s">
        <v>38</v>
      </c>
      <c r="F94" s="43">
        <f>ROUND(E102/(E101+E102)*100,0)</f>
        <v>12</v>
      </c>
      <c r="G94" s="37" t="s">
        <v>6</v>
      </c>
      <c r="H94" s="1" t="s">
        <v>7</v>
      </c>
      <c r="I94" s="35">
        <v>8</v>
      </c>
    </row>
    <row r="95" spans="1:9" x14ac:dyDescent="0.25">
      <c r="A95" s="41"/>
      <c r="B95" s="42"/>
      <c r="C95" s="38"/>
      <c r="D95" s="44"/>
      <c r="E95" s="44"/>
      <c r="F95" s="44"/>
      <c r="G95" s="37"/>
      <c r="H95" s="1" t="s">
        <v>8</v>
      </c>
      <c r="I95" s="36"/>
    </row>
    <row r="96" spans="1:9" ht="15" customHeight="1" x14ac:dyDescent="0.25">
      <c r="A96" s="41">
        <v>2</v>
      </c>
      <c r="B96" s="47" t="s">
        <v>34</v>
      </c>
      <c r="C96" s="43" t="s">
        <v>10</v>
      </c>
      <c r="D96" s="43" t="s">
        <v>38</v>
      </c>
      <c r="E96" s="43">
        <v>0</v>
      </c>
      <c r="F96" s="43">
        <f>ROUND(E96/(E99+E102)*100,2)</f>
        <v>0</v>
      </c>
      <c r="G96" s="43" t="s">
        <v>35</v>
      </c>
      <c r="H96" s="1" t="s">
        <v>36</v>
      </c>
      <c r="I96" s="35">
        <v>8</v>
      </c>
    </row>
    <row r="97" spans="1:9" x14ac:dyDescent="0.25">
      <c r="A97" s="41"/>
      <c r="B97" s="48"/>
      <c r="C97" s="44"/>
      <c r="D97" s="44"/>
      <c r="E97" s="44"/>
      <c r="F97" s="44"/>
      <c r="G97" s="44"/>
      <c r="H97" s="1" t="s">
        <v>37</v>
      </c>
      <c r="I97" s="36"/>
    </row>
    <row r="98" spans="1:9" s="14" customFormat="1" x14ac:dyDescent="0.25">
      <c r="A98" s="32" t="s">
        <v>33</v>
      </c>
      <c r="B98" s="33"/>
      <c r="C98" s="34"/>
      <c r="D98" s="7"/>
      <c r="E98" s="7"/>
      <c r="F98" s="7"/>
      <c r="G98" s="32"/>
      <c r="H98" s="33"/>
      <c r="I98" s="34"/>
    </row>
    <row r="99" spans="1:9" ht="30" customHeight="1" x14ac:dyDescent="0.25">
      <c r="A99" s="6">
        <v>3</v>
      </c>
      <c r="B99" s="8" t="s">
        <v>14</v>
      </c>
      <c r="C99" s="37" t="s">
        <v>18</v>
      </c>
      <c r="D99" s="9">
        <v>47865</v>
      </c>
      <c r="E99" s="15">
        <v>40885</v>
      </c>
      <c r="F99" s="9">
        <v>85</v>
      </c>
      <c r="G99" s="37" t="s">
        <v>15</v>
      </c>
      <c r="H99" s="37" t="s">
        <v>11</v>
      </c>
      <c r="I99" s="10">
        <v>8</v>
      </c>
    </row>
    <row r="100" spans="1:9" ht="30" x14ac:dyDescent="0.25">
      <c r="A100" s="6">
        <v>4</v>
      </c>
      <c r="B100" s="8" t="s">
        <v>12</v>
      </c>
      <c r="C100" s="37"/>
      <c r="D100" s="9">
        <v>610</v>
      </c>
      <c r="E100" s="15">
        <v>30</v>
      </c>
      <c r="F100" s="9">
        <v>5</v>
      </c>
      <c r="G100" s="38"/>
      <c r="H100" s="38"/>
      <c r="I100" s="10">
        <v>8</v>
      </c>
    </row>
    <row r="101" spans="1:9" x14ac:dyDescent="0.25">
      <c r="A101" s="6">
        <v>5</v>
      </c>
      <c r="B101" s="8" t="s">
        <v>16</v>
      </c>
      <c r="C101" s="11" t="s">
        <v>17</v>
      </c>
      <c r="D101" s="21">
        <v>4680</v>
      </c>
      <c r="E101" s="15">
        <v>4486</v>
      </c>
      <c r="F101" s="9">
        <v>96</v>
      </c>
      <c r="G101" s="38"/>
      <c r="H101" s="38"/>
      <c r="I101" s="10">
        <v>10</v>
      </c>
    </row>
    <row r="102" spans="1:9" x14ac:dyDescent="0.25">
      <c r="A102" s="6">
        <v>6</v>
      </c>
      <c r="B102" s="8" t="s">
        <v>4</v>
      </c>
      <c r="C102" s="1" t="s">
        <v>13</v>
      </c>
      <c r="D102" s="9">
        <v>700</v>
      </c>
      <c r="E102" s="15">
        <v>615</v>
      </c>
      <c r="F102" s="9">
        <v>87.86</v>
      </c>
      <c r="G102" s="38"/>
      <c r="H102" s="38"/>
      <c r="I102" s="10">
        <v>8</v>
      </c>
    </row>
    <row r="103" spans="1:9" x14ac:dyDescent="0.25">
      <c r="A103" s="6"/>
      <c r="B103" s="8" t="s">
        <v>23</v>
      </c>
      <c r="C103" s="12"/>
      <c r="D103" s="12"/>
      <c r="E103" s="12"/>
      <c r="F103" s="1"/>
      <c r="G103" s="12"/>
      <c r="H103" s="12"/>
      <c r="I103" s="13">
        <f>SUM(I94:I102)</f>
        <v>50</v>
      </c>
    </row>
    <row r="105" spans="1:9" ht="18.75" x14ac:dyDescent="0.25">
      <c r="A105" s="5">
        <v>8</v>
      </c>
      <c r="B105" s="39" t="s">
        <v>31</v>
      </c>
      <c r="C105" s="39"/>
      <c r="D105" s="39"/>
      <c r="E105" s="39"/>
      <c r="F105" s="39"/>
      <c r="G105" s="39"/>
      <c r="H105" s="39"/>
    </row>
    <row r="106" spans="1:9" ht="60" x14ac:dyDescent="0.25">
      <c r="A106" s="6" t="s">
        <v>0</v>
      </c>
      <c r="B106" s="1" t="s">
        <v>1</v>
      </c>
      <c r="C106" s="1" t="s">
        <v>9</v>
      </c>
      <c r="D106" s="1" t="s">
        <v>42</v>
      </c>
      <c r="E106" s="1" t="s">
        <v>20</v>
      </c>
      <c r="F106" s="1" t="s">
        <v>21</v>
      </c>
      <c r="G106" s="1" t="s">
        <v>2</v>
      </c>
      <c r="H106" s="1" t="s">
        <v>3</v>
      </c>
      <c r="I106" s="1" t="s">
        <v>22</v>
      </c>
    </row>
    <row r="107" spans="1:9" x14ac:dyDescent="0.25">
      <c r="A107" s="6"/>
      <c r="B107" s="40" t="s">
        <v>19</v>
      </c>
      <c r="C107" s="37"/>
      <c r="D107" s="37"/>
      <c r="E107" s="37"/>
      <c r="F107" s="37"/>
      <c r="G107" s="37"/>
      <c r="H107" s="37"/>
      <c r="I107" s="12"/>
    </row>
    <row r="108" spans="1:9" ht="15" customHeight="1" x14ac:dyDescent="0.25">
      <c r="A108" s="41">
        <v>1</v>
      </c>
      <c r="B108" s="42" t="s">
        <v>5</v>
      </c>
      <c r="C108" s="37" t="s">
        <v>10</v>
      </c>
      <c r="D108" s="43" t="s">
        <v>38</v>
      </c>
      <c r="E108" s="43" t="s">
        <v>38</v>
      </c>
      <c r="F108" s="43">
        <f>ROUND(E116/(E115+E116)*100,0)</f>
        <v>13</v>
      </c>
      <c r="G108" s="37" t="s">
        <v>6</v>
      </c>
      <c r="H108" s="1" t="s">
        <v>7</v>
      </c>
      <c r="I108" s="30">
        <v>8</v>
      </c>
    </row>
    <row r="109" spans="1:9" x14ac:dyDescent="0.25">
      <c r="A109" s="41"/>
      <c r="B109" s="42"/>
      <c r="C109" s="38"/>
      <c r="D109" s="44"/>
      <c r="E109" s="44"/>
      <c r="F109" s="44"/>
      <c r="G109" s="37"/>
      <c r="H109" s="1" t="s">
        <v>8</v>
      </c>
      <c r="I109" s="31"/>
    </row>
    <row r="110" spans="1:9" ht="15" customHeight="1" x14ac:dyDescent="0.25">
      <c r="A110" s="41">
        <v>2</v>
      </c>
      <c r="B110" s="47" t="s">
        <v>34</v>
      </c>
      <c r="C110" s="43" t="s">
        <v>10</v>
      </c>
      <c r="D110" s="43" t="s">
        <v>38</v>
      </c>
      <c r="E110" s="43">
        <v>55</v>
      </c>
      <c r="F110" s="43">
        <f>ROUND(E110/(E113+E116)*100,2)</f>
        <v>0.19</v>
      </c>
      <c r="G110" s="43" t="s">
        <v>35</v>
      </c>
      <c r="H110" s="1" t="s">
        <v>36</v>
      </c>
      <c r="I110" s="30">
        <v>8</v>
      </c>
    </row>
    <row r="111" spans="1:9" x14ac:dyDescent="0.25">
      <c r="A111" s="41"/>
      <c r="B111" s="48"/>
      <c r="C111" s="44"/>
      <c r="D111" s="44"/>
      <c r="E111" s="44"/>
      <c r="F111" s="44"/>
      <c r="G111" s="44"/>
      <c r="H111" s="1" t="s">
        <v>37</v>
      </c>
      <c r="I111" s="31"/>
    </row>
    <row r="112" spans="1:9" s="14" customFormat="1" x14ac:dyDescent="0.25">
      <c r="A112" s="32" t="s">
        <v>33</v>
      </c>
      <c r="B112" s="33"/>
      <c r="C112" s="34"/>
      <c r="D112" s="7"/>
      <c r="E112" s="7"/>
      <c r="F112" s="7"/>
      <c r="G112" s="32"/>
      <c r="H112" s="33"/>
      <c r="I112" s="34"/>
    </row>
    <row r="113" spans="1:9" ht="30" customHeight="1" x14ac:dyDescent="0.25">
      <c r="A113" s="6">
        <v>3</v>
      </c>
      <c r="B113" s="8" t="s">
        <v>14</v>
      </c>
      <c r="C113" s="37" t="s">
        <v>18</v>
      </c>
      <c r="D113" s="9">
        <v>26740</v>
      </c>
      <c r="E113" s="1">
        <v>28747</v>
      </c>
      <c r="F113" s="1">
        <v>108</v>
      </c>
      <c r="G113" s="37" t="s">
        <v>15</v>
      </c>
      <c r="H113" s="37" t="s">
        <v>11</v>
      </c>
      <c r="I113" s="10">
        <v>10</v>
      </c>
    </row>
    <row r="114" spans="1:9" ht="30" x14ac:dyDescent="0.25">
      <c r="A114" s="6">
        <v>4</v>
      </c>
      <c r="B114" s="8" t="s">
        <v>12</v>
      </c>
      <c r="C114" s="37"/>
      <c r="D114" s="9">
        <v>161</v>
      </c>
      <c r="E114" s="1">
        <v>134</v>
      </c>
      <c r="F114" s="1">
        <v>83</v>
      </c>
      <c r="G114" s="38"/>
      <c r="H114" s="38"/>
      <c r="I114" s="10">
        <v>8</v>
      </c>
    </row>
    <row r="115" spans="1:9" x14ac:dyDescent="0.25">
      <c r="A115" s="6">
        <v>5</v>
      </c>
      <c r="B115" s="8" t="s">
        <v>16</v>
      </c>
      <c r="C115" s="11" t="s">
        <v>17</v>
      </c>
      <c r="D115" s="11">
        <v>4022</v>
      </c>
      <c r="E115" s="11">
        <v>3925</v>
      </c>
      <c r="F115" s="1">
        <v>98</v>
      </c>
      <c r="G115" s="38"/>
      <c r="H115" s="38"/>
      <c r="I115" s="10">
        <v>10</v>
      </c>
    </row>
    <row r="116" spans="1:9" x14ac:dyDescent="0.25">
      <c r="A116" s="6">
        <v>6</v>
      </c>
      <c r="B116" s="8" t="s">
        <v>4</v>
      </c>
      <c r="C116" s="1" t="s">
        <v>13</v>
      </c>
      <c r="D116" s="1">
        <v>670</v>
      </c>
      <c r="E116" s="1">
        <v>604</v>
      </c>
      <c r="F116" s="9">
        <v>90.15</v>
      </c>
      <c r="G116" s="38"/>
      <c r="H116" s="38"/>
      <c r="I116" s="10">
        <v>10</v>
      </c>
    </row>
    <row r="117" spans="1:9" x14ac:dyDescent="0.25">
      <c r="A117" s="6"/>
      <c r="B117" s="8" t="s">
        <v>23</v>
      </c>
      <c r="C117" s="12"/>
      <c r="D117" s="12"/>
      <c r="E117" s="12"/>
      <c r="F117" s="1"/>
      <c r="G117" s="12"/>
      <c r="H117" s="12"/>
      <c r="I117" s="13">
        <f>SUM(I108:I116)</f>
        <v>54</v>
      </c>
    </row>
    <row r="119" spans="1:9" ht="18.75" x14ac:dyDescent="0.25">
      <c r="A119" s="5">
        <v>9</v>
      </c>
      <c r="B119" s="39" t="s">
        <v>32</v>
      </c>
      <c r="C119" s="39"/>
      <c r="D119" s="39"/>
      <c r="E119" s="39"/>
      <c r="F119" s="39"/>
      <c r="G119" s="39"/>
      <c r="H119" s="39"/>
    </row>
    <row r="120" spans="1:9" ht="60" x14ac:dyDescent="0.25">
      <c r="A120" s="6" t="s">
        <v>0</v>
      </c>
      <c r="B120" s="1" t="s">
        <v>1</v>
      </c>
      <c r="C120" s="1" t="s">
        <v>9</v>
      </c>
      <c r="D120" s="1" t="s">
        <v>42</v>
      </c>
      <c r="E120" s="1" t="s">
        <v>20</v>
      </c>
      <c r="F120" s="1" t="s">
        <v>21</v>
      </c>
      <c r="G120" s="1" t="s">
        <v>2</v>
      </c>
      <c r="H120" s="1" t="s">
        <v>3</v>
      </c>
      <c r="I120" s="1" t="s">
        <v>22</v>
      </c>
    </row>
    <row r="121" spans="1:9" x14ac:dyDescent="0.25">
      <c r="A121" s="6"/>
      <c r="B121" s="40" t="s">
        <v>19</v>
      </c>
      <c r="C121" s="37"/>
      <c r="D121" s="37"/>
      <c r="E121" s="37"/>
      <c r="F121" s="37"/>
      <c r="G121" s="37"/>
      <c r="H121" s="37"/>
      <c r="I121" s="12"/>
    </row>
    <row r="122" spans="1:9" ht="15" customHeight="1" x14ac:dyDescent="0.25">
      <c r="A122" s="41">
        <v>1</v>
      </c>
      <c r="B122" s="42" t="s">
        <v>5</v>
      </c>
      <c r="C122" s="37" t="s">
        <v>10</v>
      </c>
      <c r="D122" s="43" t="s">
        <v>38</v>
      </c>
      <c r="E122" s="43" t="s">
        <v>38</v>
      </c>
      <c r="F122" s="43">
        <f>ROUND(E130/(E129+E130)*100,0)</f>
        <v>35</v>
      </c>
      <c r="G122" s="37" t="s">
        <v>6</v>
      </c>
      <c r="H122" s="1" t="s">
        <v>7</v>
      </c>
      <c r="I122" s="30">
        <v>10</v>
      </c>
    </row>
    <row r="123" spans="1:9" x14ac:dyDescent="0.25">
      <c r="A123" s="41"/>
      <c r="B123" s="42"/>
      <c r="C123" s="38"/>
      <c r="D123" s="44"/>
      <c r="E123" s="44"/>
      <c r="F123" s="44"/>
      <c r="G123" s="37"/>
      <c r="H123" s="1" t="s">
        <v>8</v>
      </c>
      <c r="I123" s="31"/>
    </row>
    <row r="124" spans="1:9" ht="15" customHeight="1" x14ac:dyDescent="0.25">
      <c r="A124" s="41">
        <v>2</v>
      </c>
      <c r="B124" s="47" t="s">
        <v>34</v>
      </c>
      <c r="C124" s="43" t="s">
        <v>10</v>
      </c>
      <c r="D124" s="43" t="s">
        <v>38</v>
      </c>
      <c r="E124" s="43">
        <v>160</v>
      </c>
      <c r="F124" s="49">
        <f>ROUND(E124/(E127+E130)*100,2)</f>
        <v>0.63</v>
      </c>
      <c r="G124" s="43" t="s">
        <v>35</v>
      </c>
      <c r="H124" s="1" t="s">
        <v>36</v>
      </c>
      <c r="I124" s="30">
        <v>8</v>
      </c>
    </row>
    <row r="125" spans="1:9" x14ac:dyDescent="0.25">
      <c r="A125" s="41"/>
      <c r="B125" s="48"/>
      <c r="C125" s="44"/>
      <c r="D125" s="44"/>
      <c r="E125" s="44"/>
      <c r="F125" s="50"/>
      <c r="G125" s="44"/>
      <c r="H125" s="1" t="s">
        <v>37</v>
      </c>
      <c r="I125" s="31"/>
    </row>
    <row r="126" spans="1:9" s="14" customFormat="1" x14ac:dyDescent="0.25">
      <c r="A126" s="32" t="s">
        <v>33</v>
      </c>
      <c r="B126" s="33"/>
      <c r="C126" s="34"/>
      <c r="D126" s="7"/>
      <c r="E126" s="7"/>
      <c r="F126" s="7"/>
      <c r="G126" s="32"/>
      <c r="H126" s="33"/>
      <c r="I126" s="34"/>
    </row>
    <row r="127" spans="1:9" ht="30" customHeight="1" x14ac:dyDescent="0.25">
      <c r="A127" s="6">
        <v>3</v>
      </c>
      <c r="B127" s="8" t="s">
        <v>14</v>
      </c>
      <c r="C127" s="37" t="s">
        <v>18</v>
      </c>
      <c r="D127" s="9">
        <v>24241</v>
      </c>
      <c r="E127" s="1">
        <v>23625</v>
      </c>
      <c r="F127" s="1">
        <v>97</v>
      </c>
      <c r="G127" s="37" t="s">
        <v>15</v>
      </c>
      <c r="H127" s="37" t="s">
        <v>11</v>
      </c>
      <c r="I127" s="6">
        <v>10</v>
      </c>
    </row>
    <row r="128" spans="1:9" ht="30" x14ac:dyDescent="0.25">
      <c r="A128" s="6">
        <v>4</v>
      </c>
      <c r="B128" s="8" t="s">
        <v>12</v>
      </c>
      <c r="C128" s="37"/>
      <c r="D128" s="9">
        <v>791</v>
      </c>
      <c r="E128" s="1">
        <v>712</v>
      </c>
      <c r="F128" s="1">
        <v>90</v>
      </c>
      <c r="G128" s="38"/>
      <c r="H128" s="38"/>
      <c r="I128" s="6">
        <v>8</v>
      </c>
    </row>
    <row r="129" spans="1:9" x14ac:dyDescent="0.25">
      <c r="A129" s="6">
        <v>5</v>
      </c>
      <c r="B129" s="8" t="s">
        <v>16</v>
      </c>
      <c r="C129" s="11" t="s">
        <v>17</v>
      </c>
      <c r="D129" s="16">
        <v>3610</v>
      </c>
      <c r="E129" s="1">
        <v>3518</v>
      </c>
      <c r="F129" s="1">
        <v>97</v>
      </c>
      <c r="G129" s="38"/>
      <c r="H129" s="38"/>
      <c r="I129" s="6">
        <v>10</v>
      </c>
    </row>
    <row r="130" spans="1:9" x14ac:dyDescent="0.25">
      <c r="A130" s="6">
        <v>6</v>
      </c>
      <c r="B130" s="8" t="s">
        <v>4</v>
      </c>
      <c r="C130" s="1" t="s">
        <v>13</v>
      </c>
      <c r="D130" s="9">
        <v>2000</v>
      </c>
      <c r="E130" s="1">
        <v>1882</v>
      </c>
      <c r="F130" s="9">
        <v>94.1</v>
      </c>
      <c r="G130" s="38"/>
      <c r="H130" s="38"/>
      <c r="I130" s="6">
        <v>8</v>
      </c>
    </row>
    <row r="131" spans="1:9" x14ac:dyDescent="0.25">
      <c r="A131" s="6"/>
      <c r="B131" s="8" t="s">
        <v>23</v>
      </c>
      <c r="C131" s="12"/>
      <c r="D131" s="12"/>
      <c r="E131" s="12"/>
      <c r="F131" s="1"/>
      <c r="G131" s="12"/>
      <c r="H131" s="12"/>
      <c r="I131" s="13">
        <f>SUM(I122:I130)</f>
        <v>54</v>
      </c>
    </row>
  </sheetData>
  <mergeCells count="212">
    <mergeCell ref="L5:P5"/>
    <mergeCell ref="C113:C114"/>
    <mergeCell ref="B107:H107"/>
    <mergeCell ref="A108:A109"/>
    <mergeCell ref="B108:B109"/>
    <mergeCell ref="C108:C109"/>
    <mergeCell ref="D108:D109"/>
    <mergeCell ref="E108:E109"/>
    <mergeCell ref="F108:F109"/>
    <mergeCell ref="G108:G109"/>
    <mergeCell ref="F110:F111"/>
    <mergeCell ref="G110:G111"/>
    <mergeCell ref="F96:F97"/>
    <mergeCell ref="G96:G97"/>
    <mergeCell ref="C99:C100"/>
    <mergeCell ref="G99:G102"/>
    <mergeCell ref="G113:G116"/>
    <mergeCell ref="H99:H102"/>
    <mergeCell ref="A96:A97"/>
    <mergeCell ref="B96:B97"/>
    <mergeCell ref="C96:C97"/>
    <mergeCell ref="D96:D97"/>
    <mergeCell ref="B91:H91"/>
    <mergeCell ref="B93:H93"/>
    <mergeCell ref="F3:I3"/>
    <mergeCell ref="B119:H119"/>
    <mergeCell ref="B121:H121"/>
    <mergeCell ref="A122:A123"/>
    <mergeCell ref="B122:B123"/>
    <mergeCell ref="C122:C123"/>
    <mergeCell ref="D122:D123"/>
    <mergeCell ref="F122:F123"/>
    <mergeCell ref="G122:G123"/>
    <mergeCell ref="E122:E123"/>
    <mergeCell ref="E96:E97"/>
    <mergeCell ref="A98:C98"/>
    <mergeCell ref="G98:I98"/>
    <mergeCell ref="I108:I109"/>
    <mergeCell ref="I110:I111"/>
    <mergeCell ref="A112:C112"/>
    <mergeCell ref="G112:I112"/>
    <mergeCell ref="H113:H116"/>
    <mergeCell ref="A110:A111"/>
    <mergeCell ref="B110:B111"/>
    <mergeCell ref="C110:C111"/>
    <mergeCell ref="D110:D111"/>
    <mergeCell ref="E110:E111"/>
    <mergeCell ref="B105:H105"/>
    <mergeCell ref="F124:F125"/>
    <mergeCell ref="G124:G125"/>
    <mergeCell ref="C127:C128"/>
    <mergeCell ref="G127:G130"/>
    <mergeCell ref="H127:H130"/>
    <mergeCell ref="A124:A125"/>
    <mergeCell ref="B124:B125"/>
    <mergeCell ref="C124:C125"/>
    <mergeCell ref="D124:D125"/>
    <mergeCell ref="E124:E125"/>
    <mergeCell ref="A94:A95"/>
    <mergeCell ref="B94:B95"/>
    <mergeCell ref="C94:C95"/>
    <mergeCell ref="D94:D95"/>
    <mergeCell ref="E94:E95"/>
    <mergeCell ref="F94:F95"/>
    <mergeCell ref="G94:G95"/>
    <mergeCell ref="C85:C86"/>
    <mergeCell ref="G85:G88"/>
    <mergeCell ref="H85:H88"/>
    <mergeCell ref="A82:A83"/>
    <mergeCell ref="B82:B83"/>
    <mergeCell ref="C82:C83"/>
    <mergeCell ref="D82:D83"/>
    <mergeCell ref="E82:E83"/>
    <mergeCell ref="F80:F81"/>
    <mergeCell ref="F68:F69"/>
    <mergeCell ref="G68:G69"/>
    <mergeCell ref="A68:A69"/>
    <mergeCell ref="B68:B69"/>
    <mergeCell ref="C68:C69"/>
    <mergeCell ref="D68:D69"/>
    <mergeCell ref="E68:E69"/>
    <mergeCell ref="G80:G81"/>
    <mergeCell ref="F82:F83"/>
    <mergeCell ref="G82:G83"/>
    <mergeCell ref="E80:E81"/>
    <mergeCell ref="D80:D81"/>
    <mergeCell ref="B63:H63"/>
    <mergeCell ref="B65:H65"/>
    <mergeCell ref="C57:C58"/>
    <mergeCell ref="A66:A67"/>
    <mergeCell ref="B66:B67"/>
    <mergeCell ref="C66:C67"/>
    <mergeCell ref="D66:D67"/>
    <mergeCell ref="E66:E67"/>
    <mergeCell ref="F66:F67"/>
    <mergeCell ref="G66:G67"/>
    <mergeCell ref="A40:A41"/>
    <mergeCell ref="B40:B41"/>
    <mergeCell ref="C40:C41"/>
    <mergeCell ref="D40:D41"/>
    <mergeCell ref="E40:E41"/>
    <mergeCell ref="G57:G60"/>
    <mergeCell ref="H57:H60"/>
    <mergeCell ref="A54:A55"/>
    <mergeCell ref="B54:B55"/>
    <mergeCell ref="C54:C55"/>
    <mergeCell ref="D54:D55"/>
    <mergeCell ref="E54:E55"/>
    <mergeCell ref="B35:H35"/>
    <mergeCell ref="A28:C28"/>
    <mergeCell ref="G28:I28"/>
    <mergeCell ref="B37:H37"/>
    <mergeCell ref="A38:A39"/>
    <mergeCell ref="B38:B39"/>
    <mergeCell ref="C38:C39"/>
    <mergeCell ref="D38:D39"/>
    <mergeCell ref="E38:E39"/>
    <mergeCell ref="F38:F39"/>
    <mergeCell ref="G38:G39"/>
    <mergeCell ref="I38:I39"/>
    <mergeCell ref="D10:D11"/>
    <mergeCell ref="E10:E11"/>
    <mergeCell ref="F10:F11"/>
    <mergeCell ref="C29:C30"/>
    <mergeCell ref="G29:G32"/>
    <mergeCell ref="H29:H32"/>
    <mergeCell ref="A26:A27"/>
    <mergeCell ref="B26:B27"/>
    <mergeCell ref="C26:C27"/>
    <mergeCell ref="D26:D27"/>
    <mergeCell ref="E26:E27"/>
    <mergeCell ref="A12:A13"/>
    <mergeCell ref="B12:B13"/>
    <mergeCell ref="C12:C13"/>
    <mergeCell ref="G12:G13"/>
    <mergeCell ref="C15:C16"/>
    <mergeCell ref="G15:G18"/>
    <mergeCell ref="E12:E13"/>
    <mergeCell ref="D12:D13"/>
    <mergeCell ref="F12:F13"/>
    <mergeCell ref="B7:H7"/>
    <mergeCell ref="A9:I9"/>
    <mergeCell ref="I10:I11"/>
    <mergeCell ref="I12:I13"/>
    <mergeCell ref="A14:C14"/>
    <mergeCell ref="G14:I14"/>
    <mergeCell ref="I24:I25"/>
    <mergeCell ref="I26:I27"/>
    <mergeCell ref="B21:H21"/>
    <mergeCell ref="B23:H23"/>
    <mergeCell ref="A24:A25"/>
    <mergeCell ref="B24:B25"/>
    <mergeCell ref="C24:C25"/>
    <mergeCell ref="D24:D25"/>
    <mergeCell ref="E24:E25"/>
    <mergeCell ref="F24:F25"/>
    <mergeCell ref="G24:G25"/>
    <mergeCell ref="F26:F27"/>
    <mergeCell ref="G26:G27"/>
    <mergeCell ref="H15:H18"/>
    <mergeCell ref="A10:A11"/>
    <mergeCell ref="B10:B11"/>
    <mergeCell ref="C10:C11"/>
    <mergeCell ref="G10:G11"/>
    <mergeCell ref="I40:I41"/>
    <mergeCell ref="A42:C42"/>
    <mergeCell ref="G42:I42"/>
    <mergeCell ref="I52:I53"/>
    <mergeCell ref="I54:I55"/>
    <mergeCell ref="A56:C56"/>
    <mergeCell ref="G56:I56"/>
    <mergeCell ref="I66:I67"/>
    <mergeCell ref="C43:C44"/>
    <mergeCell ref="G43:G46"/>
    <mergeCell ref="H43:H46"/>
    <mergeCell ref="B49:H49"/>
    <mergeCell ref="B51:H51"/>
    <mergeCell ref="A52:A53"/>
    <mergeCell ref="B52:B53"/>
    <mergeCell ref="C52:C53"/>
    <mergeCell ref="D52:D53"/>
    <mergeCell ref="E52:E53"/>
    <mergeCell ref="F52:F53"/>
    <mergeCell ref="G52:G53"/>
    <mergeCell ref="F54:F55"/>
    <mergeCell ref="G54:G55"/>
    <mergeCell ref="F40:F41"/>
    <mergeCell ref="G40:G41"/>
    <mergeCell ref="H1:I1"/>
    <mergeCell ref="F2:I2"/>
    <mergeCell ref="A5:I5"/>
    <mergeCell ref="I122:I123"/>
    <mergeCell ref="I124:I125"/>
    <mergeCell ref="A126:C126"/>
    <mergeCell ref="G126:I126"/>
    <mergeCell ref="I68:I69"/>
    <mergeCell ref="A70:C70"/>
    <mergeCell ref="G70:I70"/>
    <mergeCell ref="I80:I81"/>
    <mergeCell ref="I82:I83"/>
    <mergeCell ref="A84:C84"/>
    <mergeCell ref="G84:I84"/>
    <mergeCell ref="I94:I95"/>
    <mergeCell ref="I96:I97"/>
    <mergeCell ref="C71:C72"/>
    <mergeCell ref="G71:G74"/>
    <mergeCell ref="H71:H74"/>
    <mergeCell ref="B77:H77"/>
    <mergeCell ref="B79:H79"/>
    <mergeCell ref="A80:A81"/>
    <mergeCell ref="B80:B81"/>
    <mergeCell ref="C80:C81"/>
  </mergeCells>
  <pageMargins left="3.937007874015748E-2" right="3.937007874015748E-2" top="3.937007874015748E-2" bottom="3.937007874015748E-2" header="3.937007874015748E-2" footer="3.937007874015748E-2"/>
  <pageSetup paperSize="9" scale="58" fitToWidth="0" orientation="portrait" r:id="rId1"/>
  <rowBreaks count="1" manualBreakCount="1">
    <brk id="6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январь-декабрь</vt:lpstr>
      <vt:lpstr>Лист2</vt:lpstr>
      <vt:lpstr>Лист3</vt:lpstr>
      <vt:lpstr>'январь-декабрь'!Область_печати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2021-12-28T05:36:36Z</dcterms:modified>
</cp:coreProperties>
</file>